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mnikoleishvili\Desktop\Testsystems\"/>
    </mc:Choice>
  </mc:AlternateContent>
  <bookViews>
    <workbookView xWindow="0" yWindow="0" windowWidth="28800" windowHeight="12300"/>
  </bookViews>
  <sheets>
    <sheet name="Sheet1" sheetId="1" r:id="rId1"/>
  </sheets>
  <definedNames>
    <definedName name="_xlnm._FilterDatabase" localSheetId="0" hidden="1">Sheet1!$A$1:$L$34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38" i="1"/>
  <c r="F37" i="1"/>
  <c r="G37" i="1"/>
  <c r="E37" i="1"/>
  <c r="F36" i="1"/>
  <c r="G36" i="1"/>
  <c r="E36" i="1"/>
  <c r="F40" i="1"/>
  <c r="G40" i="1"/>
  <c r="G39" i="1"/>
  <c r="G38" i="1"/>
  <c r="E40" i="1"/>
  <c r="E39" i="1"/>
  <c r="E19" i="1"/>
  <c r="E38" i="1"/>
</calcChain>
</file>

<file path=xl/sharedStrings.xml><?xml version="1.0" encoding="utf-8"?>
<sst xmlns="http://schemas.openxmlformats.org/spreadsheetml/2006/main" count="161" uniqueCount="82">
  <si>
    <t>ტესტის სახე</t>
  </si>
  <si>
    <t>ამჟამად მარაგში რამდენი ტესტი გვაქვს</t>
  </si>
  <si>
    <t>აქტიური ხელშეკრულებები ვისთან და რა ოდენობაზე</t>
  </si>
  <si>
    <t>PCR</t>
  </si>
  <si>
    <t>სიჩუანის მთავრობის საჩუქარი</t>
  </si>
  <si>
    <t>საქართველოს ბანკის საჩუქარი</t>
  </si>
  <si>
    <t>PCR-ექსპრეს ტესტი</t>
  </si>
  <si>
    <t>ანტისხეული</t>
  </si>
  <si>
    <t>სახელმწიფო შესყიდვა</t>
  </si>
  <si>
    <t xml:space="preserve">Guangzhou Wondfo Biotech Co., Ltd </t>
  </si>
  <si>
    <t>ჩინეთის მთავრობის საჩუქარი</t>
  </si>
  <si>
    <t>საჩუქარი</t>
  </si>
  <si>
    <t>ანტიგენი</t>
  </si>
  <si>
    <t>სახელმწიფო შესყიდვა/ბიზნეს სექტორი</t>
  </si>
  <si>
    <t>Applied Biosystems™ . (აშშ)</t>
  </si>
  <si>
    <t>Co-Diagnostics inc . (აშშ)</t>
  </si>
  <si>
    <t>Sansure Biotech, Inc. (ჩინეთი)</t>
  </si>
  <si>
    <t>Capital Bio Technology Corporation. (ჩინეთი)</t>
  </si>
  <si>
    <t>Shanghai Fosun Long March Medical Science Co., Ltd. (ჩინეთი)</t>
  </si>
  <si>
    <t>OSANG Healthcare Co., Ltd (კორეა)</t>
  </si>
  <si>
    <t>EURx. (პოლონეთი)</t>
  </si>
  <si>
    <t>Qiagen. (გერმანია)</t>
  </si>
  <si>
    <t>Eurx  (გერმანია)</t>
  </si>
  <si>
    <t>Cepheid (ჰოლანდია)</t>
  </si>
  <si>
    <t>Shenzen Bioeasy Biotechnology Co., Ltd (ჩინეთი)</t>
  </si>
  <si>
    <t>მწარმოებელი BIOZEK (ჰოლანდია)</t>
  </si>
  <si>
    <t>მწარმოებელი PRESTIGE DIAGNISTICS (დიდი ბრიტანეთი)</t>
  </si>
  <si>
    <t>მწარმოებელი Zhejiang Orient G ene Biotech Co., Ltd  (ჩინეთი)</t>
  </si>
  <si>
    <t>Shenzn Bioeasy Biotechnology Co., Ltd (ჩინეთი)</t>
  </si>
  <si>
    <t xml:space="preserve">Beijing Savant Biotechnology Co., LTD. </t>
  </si>
  <si>
    <t>SD Biosensor, Inc (კორეა)</t>
  </si>
  <si>
    <t xml:space="preserve"> მიმწოდებელი შპს ეი-ბი-ემ</t>
  </si>
  <si>
    <t>შესყიდვა</t>
  </si>
  <si>
    <t>მიმწოდებელი შპს ეი-ბი-ემ</t>
  </si>
  <si>
    <t>რუსუდან საბახტარიშვილის სახელობის საქველმოქმედო ფონდის საჩუქარი</t>
  </si>
  <si>
    <t>UNICEF  საჩუქარი</t>
  </si>
  <si>
    <t>შესყიდვა UNICEF -ის მექანიზმით</t>
  </si>
  <si>
    <t>შპს ირისე</t>
  </si>
  <si>
    <t>ჩინეთის საელჩო</t>
  </si>
  <si>
    <t>გერმანია</t>
  </si>
  <si>
    <t>ბუნდესვერის ლაბორატორია</t>
  </si>
  <si>
    <t>როშე</t>
  </si>
  <si>
    <t>შპს მირკო</t>
  </si>
  <si>
    <t>ბიზნეს სექტორის საჩუქარი</t>
  </si>
  <si>
    <t>შპს ერმედ ჯორჯია</t>
  </si>
  <si>
    <t>PCR-ის ექტრაქციის ნაკრები</t>
  </si>
  <si>
    <t>შპს პრიმამედი</t>
  </si>
  <si>
    <t>შპს ეი ბი ემ</t>
  </si>
  <si>
    <t>ჰაიდელბერგი და ბენეფიტი</t>
  </si>
  <si>
    <t>ცეფეიდი</t>
  </si>
  <si>
    <t>ჩინეთის მთავრობა</t>
  </si>
  <si>
    <t>Zhejiang Orient Gene Biotech Co LTD (ჩინეთი)</t>
  </si>
  <si>
    <t>GreenLab/Biogen</t>
  </si>
  <si>
    <t>მსოფლიო ბანკის სესხის ფარგლებში</t>
  </si>
  <si>
    <t>SOLEMART LLC</t>
  </si>
  <si>
    <t>თბს ბანკის საჩუქარი</t>
  </si>
  <si>
    <t xml:space="preserve"> შპს WEEKEND</t>
  </si>
  <si>
    <t>Arton Laboratories (კანადა)</t>
  </si>
  <si>
    <t>შპს Deltamed Georgia</t>
  </si>
  <si>
    <t>Hangzhou Biotest Biiotecb (ჩინეთი)</t>
  </si>
  <si>
    <t>შპს ეკონ ჯორჯია</t>
  </si>
  <si>
    <t xml:space="preserve"> შპს გრინლაბი</t>
  </si>
  <si>
    <t>TURKLAB (TOYO)  (თურქეთი)</t>
  </si>
  <si>
    <t>შპს დაგი</t>
  </si>
  <si>
    <t>ანტიგენი ანალიზატორით</t>
  </si>
  <si>
    <t>საჩუქარი სატესტოდ</t>
  </si>
  <si>
    <t>მწარმოებელი</t>
  </si>
  <si>
    <t>მომწოდებელი</t>
  </si>
  <si>
    <t>შესყიდვის წყარო</t>
  </si>
  <si>
    <r>
      <t>SolGent</t>
    </r>
    <r>
      <rPr>
        <sz val="10"/>
        <color rgb="FF000000"/>
        <rFont val="Sylfaen"/>
        <family val="1"/>
      </rPr>
      <t xml:space="preserve"> </t>
    </r>
    <r>
      <rPr>
        <b/>
        <sz val="10"/>
        <color rgb="FF000000"/>
        <rFont val="Sylfaen"/>
        <family val="1"/>
      </rPr>
      <t>Co., Ltd</t>
    </r>
    <r>
      <rPr>
        <sz val="10"/>
        <color rgb="FF000000"/>
        <rFont val="Sylfaen"/>
        <family val="1"/>
      </rPr>
      <t xml:space="preserve"> (კორეა)</t>
    </r>
  </si>
  <si>
    <t>ანტისხეულები</t>
  </si>
  <si>
    <t>ანტიგენები</t>
  </si>
  <si>
    <t>მოწოდების ვადა</t>
  </si>
  <si>
    <t>ივნისი</t>
  </si>
  <si>
    <t>საჭიროება წლის ბოლომდე ქვეყნის შიგნით მაღალი რისკის ჯგუფებისთვის</t>
  </si>
  <si>
    <t>საჭიროება წლის ბოლომდე ტურისტებისთვის</t>
  </si>
  <si>
    <t>მოწოდებული 5500 არის გათვლილი 4 გენზე, კოვიდის ტესტირებისათვის მოიაზრება 5500 ტესტი</t>
  </si>
  <si>
    <t>მოწოდებული რაოდენობა</t>
  </si>
  <si>
    <t xml:space="preserve">Applied Biosystems™  </t>
  </si>
  <si>
    <t>დარეგისტრირებასთან დაკავშირებით აქვს პრობლემები შეიძლება ვერ მოგვაწოდოს</t>
  </si>
  <si>
    <t>PCR ექსტრაქცია</t>
  </si>
  <si>
    <t>ივლისი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</si>
</sst>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Sylfaen"/>
      <family val="1"/>
    </font>
    <font>
      <sz val="10"/>
      <color theme="1"/>
      <name val="Sylfaen"/>
      <family val="1"/>
    </font>
    <font>
      <b/>
      <sz val="10"/>
      <color rgb="FF000000"/>
      <name val="Sylfaen"/>
      <family val="1"/>
    </font>
    <font>
      <sz val="10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164" fontId="3" fillId="0" borderId="0" xfId="1" applyNumberFormat="1" applyFont="1"/>
    <xf numFmtId="0" fontId="3" fillId="3" borderId="0" xfId="0" applyFont="1" applyFill="1"/>
    <xf numFmtId="0" fontId="3" fillId="3" borderId="0" xfId="0" applyFont="1" applyFill="1" applyAlignment="1">
      <alignment wrapText="1"/>
    </xf>
    <xf numFmtId="0" fontId="3" fillId="3" borderId="0" xfId="0" applyFont="1" applyFill="1" applyAlignment="1">
      <alignment horizontal="center" wrapText="1"/>
    </xf>
    <xf numFmtId="164" fontId="0" fillId="0" borderId="0" xfId="0" applyNumberFormat="1"/>
    <xf numFmtId="164" fontId="3" fillId="0" borderId="1" xfId="1" applyNumberFormat="1" applyFont="1" applyBorder="1" applyAlignment="1">
      <alignment vertical="center"/>
    </xf>
    <xf numFmtId="0" fontId="0" fillId="0" borderId="0" xfId="0" applyAlignment="1">
      <alignment wrapText="1"/>
    </xf>
    <xf numFmtId="0" fontId="3" fillId="4" borderId="1" xfId="0" applyFont="1" applyFill="1" applyBorder="1"/>
    <xf numFmtId="0" fontId="3" fillId="4" borderId="1" xfId="0" applyFont="1" applyFill="1" applyBorder="1" applyAlignment="1">
      <alignment wrapText="1"/>
    </xf>
    <xf numFmtId="164" fontId="3" fillId="4" borderId="1" xfId="1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vertical="center" wrapText="1"/>
    </xf>
    <xf numFmtId="0" fontId="3" fillId="4" borderId="3" xfId="0" applyFont="1" applyFill="1" applyBorder="1"/>
    <xf numFmtId="0" fontId="3" fillId="4" borderId="3" xfId="0" applyFont="1" applyFill="1" applyBorder="1" applyAlignment="1">
      <alignment wrapText="1"/>
    </xf>
    <xf numFmtId="164" fontId="3" fillId="4" borderId="3" xfId="1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164" fontId="3" fillId="0" borderId="0" xfId="1" applyNumberFormat="1" applyFont="1" applyBorder="1" applyAlignment="1">
      <alignment vertical="center"/>
    </xf>
    <xf numFmtId="164" fontId="0" fillId="0" borderId="0" xfId="0" applyNumberFormat="1" applyBorder="1"/>
    <xf numFmtId="0" fontId="3" fillId="0" borderId="0" xfId="0" applyFont="1" applyBorder="1"/>
    <xf numFmtId="164" fontId="3" fillId="0" borderId="0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workbookViewId="0">
      <pane xSplit="1" ySplit="1" topLeftCell="B29" activePane="bottomRight" state="frozen"/>
      <selection pane="topRight" activeCell="B1" sqref="B1"/>
      <selection pane="bottomLeft" activeCell="A2" sqref="A2"/>
      <selection pane="bottomRight" activeCell="A33" sqref="A33"/>
    </sheetView>
  </sheetViews>
  <sheetFormatPr defaultRowHeight="15.75" x14ac:dyDescent="0.3"/>
  <cols>
    <col min="1" max="1" width="22.42578125" style="1" customWidth="1"/>
    <col min="2" max="2" width="18" style="2" customWidth="1"/>
    <col min="3" max="3" width="21" style="2" customWidth="1"/>
    <col min="4" max="4" width="22.5703125" style="2" customWidth="1"/>
    <col min="5" max="5" width="21" style="1" customWidth="1"/>
    <col min="6" max="6" width="18" style="1" customWidth="1"/>
    <col min="7" max="7" width="20.85546875" style="1" customWidth="1"/>
    <col min="8" max="8" width="25.28515625" style="1" customWidth="1"/>
    <col min="9" max="9" width="61" customWidth="1"/>
    <col min="10" max="10" width="16.5703125" customWidth="1"/>
  </cols>
  <sheetData>
    <row r="1" spans="1:12" ht="84" customHeight="1" thickBot="1" x14ac:dyDescent="0.3">
      <c r="A1" s="23" t="s">
        <v>0</v>
      </c>
      <c r="B1" s="23" t="s">
        <v>66</v>
      </c>
      <c r="C1" s="23" t="s">
        <v>67</v>
      </c>
      <c r="D1" s="23" t="s">
        <v>68</v>
      </c>
      <c r="E1" s="23" t="s">
        <v>77</v>
      </c>
      <c r="F1" s="23" t="s">
        <v>1</v>
      </c>
      <c r="G1" s="23" t="s">
        <v>2</v>
      </c>
      <c r="H1" s="23" t="s">
        <v>72</v>
      </c>
    </row>
    <row r="2" spans="1:12" ht="75" x14ac:dyDescent="0.3">
      <c r="A2" s="20" t="s">
        <v>3</v>
      </c>
      <c r="B2" s="21" t="s">
        <v>14</v>
      </c>
      <c r="C2" s="21" t="s">
        <v>33</v>
      </c>
      <c r="D2" s="21" t="s">
        <v>34</v>
      </c>
      <c r="E2" s="22">
        <v>14000</v>
      </c>
      <c r="F2" s="22">
        <v>9000</v>
      </c>
      <c r="G2" s="22"/>
      <c r="H2" s="20"/>
      <c r="J2" s="10"/>
    </row>
    <row r="3" spans="1:12" ht="37.5" customHeight="1" x14ac:dyDescent="0.3">
      <c r="A3" s="13" t="s">
        <v>3</v>
      </c>
      <c r="B3" s="14" t="s">
        <v>14</v>
      </c>
      <c r="C3" s="14" t="s">
        <v>31</v>
      </c>
      <c r="D3" s="14" t="s">
        <v>32</v>
      </c>
      <c r="E3" s="15">
        <v>5500</v>
      </c>
      <c r="F3" s="15">
        <v>0</v>
      </c>
      <c r="G3" s="15">
        <v>80000</v>
      </c>
      <c r="H3" s="13" t="s">
        <v>73</v>
      </c>
      <c r="I3" s="12" t="s">
        <v>76</v>
      </c>
      <c r="J3" s="10"/>
      <c r="L3" s="10"/>
    </row>
    <row r="4" spans="1:12" ht="30" x14ac:dyDescent="0.3">
      <c r="A4" s="13" t="s">
        <v>3</v>
      </c>
      <c r="B4" s="14" t="s">
        <v>14</v>
      </c>
      <c r="C4" s="14" t="s">
        <v>31</v>
      </c>
      <c r="D4" s="14" t="s">
        <v>35</v>
      </c>
      <c r="E4" s="15"/>
      <c r="F4" s="15"/>
      <c r="G4" s="15">
        <v>1000</v>
      </c>
      <c r="H4" s="13" t="s">
        <v>73</v>
      </c>
      <c r="J4" s="10"/>
    </row>
    <row r="5" spans="1:12" ht="30" x14ac:dyDescent="0.3">
      <c r="A5" s="13" t="s">
        <v>3</v>
      </c>
      <c r="B5" s="14" t="s">
        <v>14</v>
      </c>
      <c r="C5" s="14" t="s">
        <v>36</v>
      </c>
      <c r="D5" s="14" t="s">
        <v>32</v>
      </c>
      <c r="E5" s="15"/>
      <c r="F5" s="15"/>
      <c r="G5" s="15">
        <v>4000</v>
      </c>
      <c r="H5" s="13" t="s">
        <v>73</v>
      </c>
      <c r="J5" s="10"/>
    </row>
    <row r="6" spans="1:12" ht="30" x14ac:dyDescent="0.3">
      <c r="A6" s="13" t="s">
        <v>3</v>
      </c>
      <c r="B6" s="14" t="s">
        <v>15</v>
      </c>
      <c r="C6" s="14" t="s">
        <v>37</v>
      </c>
      <c r="D6" s="14" t="s">
        <v>32</v>
      </c>
      <c r="E6" s="15">
        <v>20000</v>
      </c>
      <c r="F6" s="15">
        <v>18750</v>
      </c>
      <c r="G6" s="15"/>
      <c r="H6" s="13"/>
      <c r="J6" s="10"/>
    </row>
    <row r="7" spans="1:12" ht="30" x14ac:dyDescent="0.3">
      <c r="A7" s="13" t="s">
        <v>3</v>
      </c>
      <c r="B7" s="16" t="s">
        <v>16</v>
      </c>
      <c r="C7" s="14" t="s">
        <v>38</v>
      </c>
      <c r="D7" s="16" t="s">
        <v>11</v>
      </c>
      <c r="E7" s="15">
        <v>1008</v>
      </c>
      <c r="F7" s="15">
        <v>912</v>
      </c>
      <c r="G7" s="15"/>
      <c r="H7" s="13"/>
      <c r="J7" s="10"/>
    </row>
    <row r="8" spans="1:12" ht="60" x14ac:dyDescent="0.3">
      <c r="A8" s="13" t="s">
        <v>3</v>
      </c>
      <c r="B8" s="14" t="s">
        <v>17</v>
      </c>
      <c r="C8" s="14" t="s">
        <v>4</v>
      </c>
      <c r="D8" s="14" t="s">
        <v>11</v>
      </c>
      <c r="E8" s="15">
        <v>1008</v>
      </c>
      <c r="F8" s="15">
        <v>0</v>
      </c>
      <c r="G8" s="15"/>
      <c r="H8" s="13"/>
      <c r="J8" s="10"/>
    </row>
    <row r="9" spans="1:12" ht="30" x14ac:dyDescent="0.3">
      <c r="A9" s="13" t="s">
        <v>3</v>
      </c>
      <c r="B9" s="14" t="s">
        <v>39</v>
      </c>
      <c r="C9" s="14" t="s">
        <v>40</v>
      </c>
      <c r="D9" s="14" t="s">
        <v>11</v>
      </c>
      <c r="E9" s="15">
        <v>2000</v>
      </c>
      <c r="F9" s="15"/>
      <c r="G9" s="15"/>
      <c r="H9" s="13"/>
      <c r="J9" s="10"/>
    </row>
    <row r="10" spans="1:12" ht="28.5" customHeight="1" x14ac:dyDescent="0.3">
      <c r="A10" s="13" t="s">
        <v>3</v>
      </c>
      <c r="B10" s="14" t="s">
        <v>41</v>
      </c>
      <c r="C10" s="14" t="s">
        <v>42</v>
      </c>
      <c r="D10" s="14" t="s">
        <v>32</v>
      </c>
      <c r="E10" s="15">
        <v>10080</v>
      </c>
      <c r="F10" s="15">
        <v>10080</v>
      </c>
      <c r="G10" s="15">
        <v>10080</v>
      </c>
      <c r="H10" s="13" t="s">
        <v>73</v>
      </c>
      <c r="J10" s="10"/>
    </row>
    <row r="11" spans="1:12" ht="30" x14ac:dyDescent="0.3">
      <c r="A11" s="13" t="s">
        <v>3</v>
      </c>
      <c r="B11" s="16" t="s">
        <v>16</v>
      </c>
      <c r="C11" s="14" t="s">
        <v>43</v>
      </c>
      <c r="D11" s="14" t="s">
        <v>11</v>
      </c>
      <c r="E11" s="15">
        <v>30000</v>
      </c>
      <c r="F11" s="15">
        <v>6970</v>
      </c>
      <c r="G11" s="15"/>
      <c r="H11" s="13"/>
      <c r="J11" s="10"/>
    </row>
    <row r="12" spans="1:12" ht="60" x14ac:dyDescent="0.3">
      <c r="A12" s="13" t="s">
        <v>3</v>
      </c>
      <c r="B12" s="14" t="s">
        <v>18</v>
      </c>
      <c r="C12" s="14" t="s">
        <v>43</v>
      </c>
      <c r="D12" s="14" t="s">
        <v>11</v>
      </c>
      <c r="E12" s="15">
        <v>10032</v>
      </c>
      <c r="F12" s="15">
        <v>9984</v>
      </c>
      <c r="G12" s="15"/>
      <c r="H12" s="13"/>
      <c r="J12" s="10"/>
    </row>
    <row r="13" spans="1:12" ht="30" x14ac:dyDescent="0.3">
      <c r="A13" s="13" t="s">
        <v>3</v>
      </c>
      <c r="B13" s="17" t="s">
        <v>69</v>
      </c>
      <c r="C13" s="14" t="s">
        <v>5</v>
      </c>
      <c r="D13" s="14" t="s">
        <v>11</v>
      </c>
      <c r="E13" s="15">
        <v>10000</v>
      </c>
      <c r="F13" s="15"/>
      <c r="G13" s="15"/>
      <c r="H13" s="13"/>
      <c r="J13" s="10"/>
    </row>
    <row r="14" spans="1:12" ht="30" x14ac:dyDescent="0.3">
      <c r="A14" s="13" t="s">
        <v>3</v>
      </c>
      <c r="B14" s="14" t="s">
        <v>19</v>
      </c>
      <c r="C14" s="14" t="s">
        <v>5</v>
      </c>
      <c r="D14" s="14" t="s">
        <v>11</v>
      </c>
      <c r="E14" s="15">
        <v>10000</v>
      </c>
      <c r="F14" s="15">
        <v>9200</v>
      </c>
      <c r="G14" s="15"/>
      <c r="H14" s="13"/>
      <c r="J14" s="10"/>
    </row>
    <row r="15" spans="1:12" ht="60" x14ac:dyDescent="0.3">
      <c r="A15" s="14" t="s">
        <v>45</v>
      </c>
      <c r="B15" s="14" t="s">
        <v>18</v>
      </c>
      <c r="C15" s="14" t="s">
        <v>43</v>
      </c>
      <c r="D15" s="14" t="s">
        <v>11</v>
      </c>
      <c r="E15" s="15">
        <v>40032</v>
      </c>
      <c r="F15" s="15">
        <v>40032</v>
      </c>
      <c r="G15" s="15"/>
      <c r="H15" s="13"/>
      <c r="J15" s="10"/>
    </row>
    <row r="16" spans="1:12" ht="30" x14ac:dyDescent="0.3">
      <c r="A16" s="14" t="s">
        <v>45</v>
      </c>
      <c r="B16" s="14" t="s">
        <v>20</v>
      </c>
      <c r="C16" s="14" t="s">
        <v>40</v>
      </c>
      <c r="D16" s="14" t="s">
        <v>11</v>
      </c>
      <c r="E16" s="15">
        <v>4000</v>
      </c>
      <c r="F16" s="15"/>
      <c r="G16" s="15"/>
      <c r="H16" s="13"/>
      <c r="J16" s="10"/>
    </row>
    <row r="17" spans="1:10" ht="30" x14ac:dyDescent="0.3">
      <c r="A17" s="14" t="s">
        <v>45</v>
      </c>
      <c r="B17" s="18" t="s">
        <v>21</v>
      </c>
      <c r="C17" s="14" t="s">
        <v>46</v>
      </c>
      <c r="D17" s="14" t="s">
        <v>32</v>
      </c>
      <c r="E17" s="15">
        <v>20500</v>
      </c>
      <c r="F17" s="15">
        <v>3500</v>
      </c>
      <c r="G17" s="15">
        <v>25000</v>
      </c>
      <c r="H17" s="13" t="s">
        <v>73</v>
      </c>
      <c r="J17" s="10"/>
    </row>
    <row r="18" spans="1:10" ht="30" x14ac:dyDescent="0.3">
      <c r="A18" s="14" t="s">
        <v>45</v>
      </c>
      <c r="B18" s="19" t="s">
        <v>78</v>
      </c>
      <c r="C18" s="14" t="s">
        <v>47</v>
      </c>
      <c r="D18" s="14" t="s">
        <v>32</v>
      </c>
      <c r="E18" s="15">
        <v>20000</v>
      </c>
      <c r="F18" s="15">
        <v>10500</v>
      </c>
      <c r="G18" s="15">
        <v>140000</v>
      </c>
      <c r="H18" s="13" t="s">
        <v>73</v>
      </c>
      <c r="J18" s="10"/>
    </row>
    <row r="19" spans="1:10" ht="30" x14ac:dyDescent="0.3">
      <c r="A19" s="14" t="s">
        <v>45</v>
      </c>
      <c r="B19" s="14" t="s">
        <v>22</v>
      </c>
      <c r="C19" s="14" t="s">
        <v>48</v>
      </c>
      <c r="D19" s="14" t="s">
        <v>11</v>
      </c>
      <c r="E19" s="15">
        <f>15000+5000</f>
        <v>20000</v>
      </c>
      <c r="F19" s="15">
        <v>200</v>
      </c>
      <c r="G19" s="15"/>
      <c r="H19" s="13"/>
      <c r="J19" s="10"/>
    </row>
    <row r="20" spans="1:10" ht="30" x14ac:dyDescent="0.3">
      <c r="A20" s="13" t="s">
        <v>6</v>
      </c>
      <c r="B20" s="14" t="s">
        <v>23</v>
      </c>
      <c r="C20" s="14" t="s">
        <v>49</v>
      </c>
      <c r="D20" s="14" t="s">
        <v>32</v>
      </c>
      <c r="E20" s="15">
        <v>1500</v>
      </c>
      <c r="F20" s="15">
        <v>535</v>
      </c>
      <c r="G20" s="15"/>
      <c r="H20" s="13"/>
      <c r="J20" s="10"/>
    </row>
    <row r="21" spans="1:10" ht="30" x14ac:dyDescent="0.3">
      <c r="A21" s="13" t="s">
        <v>6</v>
      </c>
      <c r="B21" s="14" t="s">
        <v>23</v>
      </c>
      <c r="C21" s="14" t="s">
        <v>49</v>
      </c>
      <c r="D21" s="14" t="s">
        <v>35</v>
      </c>
      <c r="E21" s="15"/>
      <c r="F21" s="15"/>
      <c r="G21" s="15">
        <v>2500</v>
      </c>
      <c r="H21" s="13" t="s">
        <v>73</v>
      </c>
      <c r="J21" s="10"/>
    </row>
    <row r="22" spans="1:10" ht="45" x14ac:dyDescent="0.3">
      <c r="A22" s="3" t="s">
        <v>7</v>
      </c>
      <c r="B22" s="5" t="s">
        <v>24</v>
      </c>
      <c r="C22" s="5" t="s">
        <v>24</v>
      </c>
      <c r="D22" s="4" t="s">
        <v>8</v>
      </c>
      <c r="E22" s="11">
        <v>4000</v>
      </c>
      <c r="F22" s="11">
        <f>-F25</f>
        <v>0</v>
      </c>
      <c r="G22" s="11"/>
      <c r="H22" s="3"/>
      <c r="I22" s="24"/>
      <c r="J22" s="10"/>
    </row>
    <row r="23" spans="1:10" ht="30" x14ac:dyDescent="0.3">
      <c r="A23" s="3" t="s">
        <v>7</v>
      </c>
      <c r="B23" s="4" t="s">
        <v>9</v>
      </c>
      <c r="C23" s="4" t="s">
        <v>50</v>
      </c>
      <c r="D23" s="4" t="s">
        <v>10</v>
      </c>
      <c r="E23" s="11">
        <v>18000</v>
      </c>
      <c r="F23" s="11">
        <v>320</v>
      </c>
      <c r="G23" s="11"/>
      <c r="H23" s="3"/>
      <c r="I23" s="24"/>
      <c r="J23" s="10"/>
    </row>
    <row r="24" spans="1:10" ht="45" x14ac:dyDescent="0.3">
      <c r="A24" s="3" t="s">
        <v>7</v>
      </c>
      <c r="B24" s="4" t="s">
        <v>51</v>
      </c>
      <c r="C24" s="4" t="s">
        <v>52</v>
      </c>
      <c r="D24" s="4" t="s">
        <v>53</v>
      </c>
      <c r="E24" s="11">
        <v>47000</v>
      </c>
      <c r="F24" s="11">
        <v>21000</v>
      </c>
      <c r="G24" s="11">
        <v>50000</v>
      </c>
      <c r="H24" s="3" t="s">
        <v>81</v>
      </c>
      <c r="I24" s="24"/>
      <c r="J24" s="10"/>
    </row>
    <row r="25" spans="1:10" ht="45" x14ac:dyDescent="0.3">
      <c r="A25" s="3" t="s">
        <v>7</v>
      </c>
      <c r="B25" s="4" t="s">
        <v>25</v>
      </c>
      <c r="C25" s="4" t="s">
        <v>54</v>
      </c>
      <c r="D25" s="4" t="s">
        <v>55</v>
      </c>
      <c r="E25" s="11">
        <v>10020</v>
      </c>
      <c r="F25" s="11">
        <v>0</v>
      </c>
      <c r="G25" s="11"/>
      <c r="H25" s="3"/>
      <c r="I25" s="24"/>
      <c r="J25" s="10"/>
    </row>
    <row r="26" spans="1:10" ht="75" x14ac:dyDescent="0.3">
      <c r="A26" s="13" t="s">
        <v>7</v>
      </c>
      <c r="B26" s="14" t="s">
        <v>26</v>
      </c>
      <c r="C26" s="14" t="s">
        <v>56</v>
      </c>
      <c r="D26" s="14" t="s">
        <v>11</v>
      </c>
      <c r="E26" s="15">
        <v>80</v>
      </c>
      <c r="F26" s="15">
        <v>80</v>
      </c>
      <c r="G26" s="15"/>
      <c r="H26" s="13"/>
      <c r="I26" s="25"/>
      <c r="J26" s="10"/>
    </row>
    <row r="27" spans="1:10" ht="30" x14ac:dyDescent="0.3">
      <c r="A27" s="13" t="s">
        <v>7</v>
      </c>
      <c r="B27" s="14" t="s">
        <v>57</v>
      </c>
      <c r="C27" s="14" t="s">
        <v>58</v>
      </c>
      <c r="D27" s="14" t="s">
        <v>11</v>
      </c>
      <c r="E27" s="15">
        <v>250</v>
      </c>
      <c r="F27" s="15">
        <v>200</v>
      </c>
      <c r="G27" s="15"/>
      <c r="H27" s="13"/>
      <c r="J27" s="10"/>
    </row>
    <row r="28" spans="1:10" ht="30" x14ac:dyDescent="0.3">
      <c r="A28" s="13" t="s">
        <v>7</v>
      </c>
      <c r="B28" s="14" t="s">
        <v>59</v>
      </c>
      <c r="C28" s="14" t="s">
        <v>60</v>
      </c>
      <c r="D28" s="14" t="s">
        <v>11</v>
      </c>
      <c r="E28" s="15">
        <v>950</v>
      </c>
      <c r="F28" s="15">
        <v>125</v>
      </c>
      <c r="G28" s="15"/>
      <c r="H28" s="13"/>
      <c r="J28" s="10"/>
    </row>
    <row r="29" spans="1:10" ht="60" x14ac:dyDescent="0.3">
      <c r="A29" s="13" t="s">
        <v>7</v>
      </c>
      <c r="B29" s="14" t="s">
        <v>27</v>
      </c>
      <c r="C29" s="14" t="s">
        <v>61</v>
      </c>
      <c r="D29" s="14" t="s">
        <v>8</v>
      </c>
      <c r="E29" s="15"/>
      <c r="F29" s="15"/>
      <c r="G29" s="15">
        <v>5000</v>
      </c>
      <c r="H29" s="13" t="s">
        <v>73</v>
      </c>
      <c r="J29" s="10"/>
    </row>
    <row r="30" spans="1:10" ht="30.75" x14ac:dyDescent="0.3">
      <c r="A30" s="13" t="s">
        <v>7</v>
      </c>
      <c r="B30" s="14" t="s">
        <v>62</v>
      </c>
      <c r="C30" s="14" t="s">
        <v>44</v>
      </c>
      <c r="D30" s="14" t="s">
        <v>8</v>
      </c>
      <c r="E30" s="15">
        <v>4500</v>
      </c>
      <c r="F30" s="15"/>
      <c r="G30" s="15">
        <v>4500</v>
      </c>
      <c r="H30" s="13" t="s">
        <v>73</v>
      </c>
      <c r="I30" s="12" t="s">
        <v>79</v>
      </c>
      <c r="J30" s="10"/>
    </row>
    <row r="31" spans="1:10" ht="30.75" x14ac:dyDescent="0.3">
      <c r="A31" s="13" t="s">
        <v>7</v>
      </c>
      <c r="B31" s="14" t="s">
        <v>62</v>
      </c>
      <c r="C31" s="14" t="s">
        <v>63</v>
      </c>
      <c r="D31" s="14" t="s">
        <v>11</v>
      </c>
      <c r="E31" s="15">
        <v>500</v>
      </c>
      <c r="F31" s="15"/>
      <c r="G31" s="15">
        <v>500</v>
      </c>
      <c r="H31" s="13" t="s">
        <v>73</v>
      </c>
      <c r="I31" s="12" t="s">
        <v>79</v>
      </c>
      <c r="J31" s="10"/>
    </row>
    <row r="32" spans="1:10" ht="45" x14ac:dyDescent="0.3">
      <c r="A32" s="3" t="s">
        <v>64</v>
      </c>
      <c r="B32" s="4" t="s">
        <v>28</v>
      </c>
      <c r="C32" s="4" t="s">
        <v>28</v>
      </c>
      <c r="D32" s="4" t="s">
        <v>8</v>
      </c>
      <c r="E32" s="11">
        <v>2000</v>
      </c>
      <c r="F32" s="11">
        <v>1275</v>
      </c>
      <c r="G32" s="11"/>
      <c r="H32" s="3"/>
      <c r="J32" s="10"/>
    </row>
    <row r="33" spans="1:10" ht="45" x14ac:dyDescent="0.3">
      <c r="A33" s="3" t="s">
        <v>12</v>
      </c>
      <c r="B33" s="4" t="s">
        <v>29</v>
      </c>
      <c r="C33" s="4" t="s">
        <v>29</v>
      </c>
      <c r="D33" s="4" t="s">
        <v>65</v>
      </c>
      <c r="E33" s="11">
        <v>2000</v>
      </c>
      <c r="F33" s="11">
        <v>80</v>
      </c>
      <c r="G33" s="11"/>
      <c r="H33" s="3"/>
      <c r="J33" s="10"/>
    </row>
    <row r="34" spans="1:10" ht="45" x14ac:dyDescent="0.3">
      <c r="A34" s="3" t="s">
        <v>12</v>
      </c>
      <c r="B34" s="4" t="s">
        <v>30</v>
      </c>
      <c r="C34" s="4" t="s">
        <v>30</v>
      </c>
      <c r="D34" s="4" t="s">
        <v>13</v>
      </c>
      <c r="E34" s="11">
        <v>50000</v>
      </c>
      <c r="F34" s="11">
        <v>950</v>
      </c>
      <c r="G34" s="11">
        <v>50000</v>
      </c>
      <c r="H34" s="3" t="s">
        <v>81</v>
      </c>
      <c r="J34" s="10"/>
    </row>
    <row r="36" spans="1:10" ht="60" x14ac:dyDescent="0.3">
      <c r="A36" s="7"/>
      <c r="B36" s="8"/>
      <c r="C36" s="8"/>
      <c r="D36" s="8"/>
      <c r="E36" s="9" t="str">
        <f>E1</f>
        <v>მოწოდებული რაოდენობა</v>
      </c>
      <c r="F36" s="9" t="str">
        <f>F1</f>
        <v>ამჟამად მარაგში რამდენი ტესტი გვაქვს</v>
      </c>
      <c r="G36" s="9" t="str">
        <f>G1</f>
        <v>აქტიური ხელშეკრულებები ვისთან და რა ოდენობაზე</v>
      </c>
      <c r="H36" s="9" t="s">
        <v>74</v>
      </c>
      <c r="I36" s="9" t="s">
        <v>75</v>
      </c>
    </row>
    <row r="37" spans="1:10" x14ac:dyDescent="0.3">
      <c r="A37" s="1" t="s">
        <v>3</v>
      </c>
      <c r="E37" s="6">
        <f>SUM(E2:E14)</f>
        <v>113628</v>
      </c>
      <c r="F37" s="6">
        <f>SUM(F2:F14)</f>
        <v>64896</v>
      </c>
      <c r="G37" s="6">
        <f>SUM(G2:G14)</f>
        <v>95080</v>
      </c>
      <c r="H37" s="6"/>
      <c r="J37" s="10"/>
    </row>
    <row r="38" spans="1:10" x14ac:dyDescent="0.3">
      <c r="A38" s="1" t="s">
        <v>80</v>
      </c>
      <c r="E38" s="6">
        <f>SUM(E15:E19)</f>
        <v>104532</v>
      </c>
      <c r="F38" s="6">
        <f>SUM(F15:F19)</f>
        <v>54232</v>
      </c>
      <c r="G38" s="6">
        <f>SUM(G16:G19)</f>
        <v>165000</v>
      </c>
    </row>
    <row r="39" spans="1:10" x14ac:dyDescent="0.3">
      <c r="A39" s="1" t="s">
        <v>70</v>
      </c>
      <c r="E39" s="6">
        <f>SUM(E22:E31)</f>
        <v>85300</v>
      </c>
      <c r="F39" s="6">
        <v>29254</v>
      </c>
      <c r="G39" s="6">
        <f t="shared" ref="G39" si="0">SUM(G22:G31)</f>
        <v>60000</v>
      </c>
    </row>
    <row r="40" spans="1:10" x14ac:dyDescent="0.3">
      <c r="A40" s="1" t="s">
        <v>71</v>
      </c>
      <c r="E40" s="6">
        <f>SUM(E32:E34)</f>
        <v>54000</v>
      </c>
      <c r="F40" s="6">
        <f t="shared" ref="F40:G40" si="1">SUM(F32:F34)</f>
        <v>2305</v>
      </c>
      <c r="G40" s="6">
        <f t="shared" si="1"/>
        <v>50000</v>
      </c>
    </row>
    <row r="44" spans="1:10" x14ac:dyDescent="0.3">
      <c r="F44" s="26"/>
    </row>
    <row r="45" spans="1:10" x14ac:dyDescent="0.3">
      <c r="F45" s="24"/>
    </row>
    <row r="46" spans="1:10" x14ac:dyDescent="0.3">
      <c r="F46" s="24"/>
    </row>
    <row r="47" spans="1:10" x14ac:dyDescent="0.3">
      <c r="F47" s="27"/>
    </row>
    <row r="48" spans="1:10" x14ac:dyDescent="0.3">
      <c r="F48" s="2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 Gabunia</dc:creator>
  <cp:lastModifiedBy>Maia Nikoleishvili</cp:lastModifiedBy>
  <dcterms:created xsi:type="dcterms:W3CDTF">2020-05-20T05:11:51Z</dcterms:created>
  <dcterms:modified xsi:type="dcterms:W3CDTF">2020-06-23T14:27:17Z</dcterms:modified>
</cp:coreProperties>
</file>